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12120" activeTab="0"/>
  </bookViews>
  <sheets>
    <sheet name="Infos patien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<sst xmlns="http://schemas.openxmlformats.org/spreadsheetml/2006/main" count="36" uniqueCount="36">
  <si>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CALCUL VITESSE ET DUREE DE PERFUSION DU KIOVIG</t>
  </si>
  <si>
    <t xml:space="preserve">Dose de Kiovig prescrite (g): </t>
  </si>
  <si>
    <t>Temps (min.)</t>
  </si>
  <si>
    <t>Débit (ml/kg/h)</t>
  </si>
  <si>
    <t>Volume écoulé (ml)</t>
  </si>
  <si>
    <t>Qté perfusée (g)</t>
  </si>
  <si>
    <t>Poids du patient (kg):</t>
  </si>
  <si>
    <t>Débit (ml/h)</t>
  </si>
  <si>
    <r>
      <t>Débit initial</t>
    </r>
    <r>
      <rPr>
        <sz val="10"/>
        <rFont val="Arial"/>
        <family val="0"/>
      </rPr>
      <t xml:space="preserve"> : 0,5 ml/ kg/ h  pendant 30 min. </t>
    </r>
  </si>
  <si>
    <t>Qté cumulée (g)</t>
  </si>
  <si>
    <t>0 - 30</t>
  </si>
  <si>
    <t>30 - 35</t>
  </si>
  <si>
    <t>35 - 40</t>
  </si>
  <si>
    <t>40 - 45</t>
  </si>
  <si>
    <t>45 - fin</t>
  </si>
  <si>
    <r>
      <t>Kiovig</t>
    </r>
    <r>
      <rPr>
        <sz val="9"/>
        <rFont val="Symbol"/>
        <family val="1"/>
      </rPr>
      <t>Ò</t>
    </r>
    <r>
      <rPr>
        <sz val="9"/>
        <rFont val="Arial"/>
        <family val="2"/>
      </rPr>
      <t xml:space="preserve"> est une solution prête à l’emploi de concentration fixe de 100 mg/mL.  ( </t>
    </r>
    <r>
      <rPr>
        <b/>
        <sz val="9"/>
        <rFont val="Arial"/>
        <family val="2"/>
      </rPr>
      <t>c =</t>
    </r>
  </si>
  <si>
    <t>g/mL)</t>
  </si>
  <si>
    <t>Durée totale (h):</t>
  </si>
  <si>
    <t>Nom:</t>
  </si>
  <si>
    <t xml:space="preserve">Prénom: </t>
  </si>
  <si>
    <r>
      <t>La vitesse de perfusion du Kiovig</t>
    </r>
    <r>
      <rPr>
        <sz val="9"/>
        <rFont val="Symbol"/>
        <family val="1"/>
      </rPr>
      <t>Ò</t>
    </r>
    <r>
      <rPr>
        <sz val="9"/>
        <rFont val="Arial"/>
        <family val="2"/>
      </rPr>
      <t xml:space="preserve"> dépend du poids du patient. </t>
    </r>
  </si>
  <si>
    <t>Pour toute prescription de Kiovig:</t>
  </si>
  <si>
    <r>
      <t>Si bien toléré</t>
    </r>
    <r>
      <rPr>
        <sz val="10"/>
        <rFont val="Arial"/>
        <family val="0"/>
      </rPr>
      <t xml:space="preserve"> : possibilité d'augmenter le débit graduellement selon le schéma ci-dessous</t>
    </r>
  </si>
  <si>
    <t xml:space="preserve">                         jusqu'à max. 6 ml/ kg / h. </t>
  </si>
  <si>
    <t>Débit calculé par………………………… le……………………..</t>
  </si>
  <si>
    <t>Pour les perfusions suivantes, il est important de vérifier que la dose et le poids n'ont pas changé.</t>
  </si>
  <si>
    <t>S'ils ont changé: recalculer le débit.</t>
  </si>
  <si>
    <t>Date</t>
  </si>
  <si>
    <t>Vérification dose / poids:</t>
  </si>
  <si>
    <t>Visa</t>
  </si>
  <si>
    <t xml:space="preserve">Il suffit d'inscrire la dose de Kiovig prescrite et le poids de votre patient dans les cases correspondantes </t>
  </si>
  <si>
    <t>ci-dessous (verte et jaune).</t>
  </si>
  <si>
    <t xml:space="preserve">Ce programme vous permet de calculer la durée totale de votre perfusion et les différents débits à régler </t>
  </si>
  <si>
    <t>pour celle-ci.</t>
  </si>
  <si>
    <r>
      <t>Ó</t>
    </r>
    <r>
      <rPr>
        <sz val="8"/>
        <rFont val="Arial"/>
        <family val="0"/>
      </rPr>
      <t xml:space="preserve"> Pharmacie interhospitalière de la Côte</t>
    </r>
  </si>
  <si>
    <t xml:space="preserve">    Noémie Marcoz, 23.07.13</t>
  </si>
</sst>
</file>

<file path=xl/styles.xml><?xml version="1.0" encoding="utf-8"?>
<styleSheet xmlns="http://schemas.openxmlformats.org/spreadsheetml/2006/main">
  <numFmts count="3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.0000"/>
    <numFmt numFmtId="179" formatCode="0.000"/>
    <numFmt numFmtId="180" formatCode="0.0"/>
    <numFmt numFmtId="181" formatCode="0.00000"/>
    <numFmt numFmtId="182" formatCode="0.000000"/>
    <numFmt numFmtId="183" formatCode="0.00000000"/>
    <numFmt numFmtId="184" formatCode="0.0000000"/>
    <numFmt numFmtId="185" formatCode="[$-F400]h:mm:ss\ AM/PM"/>
    <numFmt numFmtId="186" formatCode="&quot;Vrai&quot;;&quot;Vrai&quot;;&quot;Faux&quot;"/>
    <numFmt numFmtId="187" formatCode="&quot;Actif&quot;;&quot;Actif&quot;;&quot;Inactif&quot;"/>
    <numFmt numFmtId="188" formatCode="hh/mm&quot; h&quot;;@"/>
  </numFmts>
  <fonts count="4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Symbol"/>
      <family val="1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8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45" applyAlignment="1" applyProtection="1">
      <alignment/>
      <protection/>
    </xf>
    <xf numFmtId="0" fontId="0" fillId="34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35" borderId="28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N69"/>
  <sheetViews>
    <sheetView tabSelected="1" zoomScalePageLayoutView="0" workbookViewId="0" topLeftCell="A10">
      <selection activeCell="I52" sqref="I52"/>
    </sheetView>
  </sheetViews>
  <sheetFormatPr defaultColWidth="11.421875" defaultRowHeight="12.75"/>
  <cols>
    <col min="1" max="1" width="10.57421875" style="0" customWidth="1"/>
    <col min="2" max="2" width="13.8515625" style="0" customWidth="1"/>
    <col min="3" max="3" width="10.00390625" style="0" customWidth="1"/>
    <col min="4" max="4" width="9.57421875" style="0" customWidth="1"/>
    <col min="5" max="5" width="10.8515625" style="0" customWidth="1"/>
    <col min="6" max="6" width="12.57421875" style="0" customWidth="1"/>
    <col min="7" max="7" width="4.00390625" style="0" customWidth="1"/>
  </cols>
  <sheetData>
    <row r="2" spans="2:6" ht="15.75">
      <c r="B2" s="5" t="s">
        <v>0</v>
      </c>
      <c r="C2" s="6"/>
      <c r="D2" s="6"/>
      <c r="E2" s="6"/>
      <c r="F2" s="6"/>
    </row>
    <row r="3" spans="2:6" ht="15.75">
      <c r="B3" s="5"/>
      <c r="C3" s="6"/>
      <c r="D3" s="6"/>
      <c r="E3" s="6"/>
      <c r="F3" s="6"/>
    </row>
    <row r="4" spans="1:6" ht="15">
      <c r="A4" s="30" t="s">
        <v>18</v>
      </c>
      <c r="B4" s="32"/>
      <c r="C4" s="31" t="s">
        <v>19</v>
      </c>
      <c r="D4" s="33"/>
      <c r="E4" s="6"/>
      <c r="F4" s="6"/>
    </row>
    <row r="5" spans="2:6" ht="15.75">
      <c r="B5" s="5"/>
      <c r="C5" s="6"/>
      <c r="D5" s="6"/>
      <c r="E5" s="6"/>
      <c r="F5" s="6"/>
    </row>
    <row r="6" spans="1:8" ht="12.75">
      <c r="A6" s="53" t="s">
        <v>15</v>
      </c>
      <c r="B6" s="54"/>
      <c r="C6" s="54"/>
      <c r="D6" s="54"/>
      <c r="E6" s="54"/>
      <c r="F6" s="54"/>
      <c r="G6">
        <v>0.1</v>
      </c>
      <c r="H6" t="s">
        <v>16</v>
      </c>
    </row>
    <row r="7" spans="1:6" ht="12.75">
      <c r="A7" s="12" t="s">
        <v>20</v>
      </c>
      <c r="B7" s="1"/>
      <c r="C7" s="1"/>
      <c r="D7" s="1"/>
      <c r="E7" s="1"/>
      <c r="F7" s="1"/>
    </row>
    <row r="8" spans="1:6" ht="12.75">
      <c r="A8" s="12"/>
      <c r="B8" s="1"/>
      <c r="C8" s="1"/>
      <c r="D8" s="1"/>
      <c r="E8" s="1"/>
      <c r="F8" s="1"/>
    </row>
    <row r="9" spans="1:6" ht="12.75">
      <c r="A9" s="12" t="s">
        <v>32</v>
      </c>
      <c r="B9" s="1"/>
      <c r="C9" s="1"/>
      <c r="D9" s="1"/>
      <c r="E9" s="1"/>
      <c r="F9" s="1"/>
    </row>
    <row r="10" spans="1:6" ht="12.75">
      <c r="A10" s="12" t="s">
        <v>33</v>
      </c>
      <c r="B10" s="1"/>
      <c r="C10" s="1"/>
      <c r="D10" s="1"/>
      <c r="E10" s="1"/>
      <c r="F10" s="1"/>
    </row>
    <row r="11" spans="1:6" ht="12.75">
      <c r="A11" s="12" t="s">
        <v>30</v>
      </c>
      <c r="B11" s="1"/>
      <c r="C11" s="1"/>
      <c r="D11" s="1"/>
      <c r="E11" s="1"/>
      <c r="F11" s="1"/>
    </row>
    <row r="12" spans="1:6" ht="12.75">
      <c r="A12" s="12" t="s">
        <v>31</v>
      </c>
      <c r="B12" s="1"/>
      <c r="C12" s="1"/>
      <c r="D12" s="1"/>
      <c r="E12" s="1"/>
      <c r="F12" s="1"/>
    </row>
    <row r="13" ht="13.5" thickBot="1"/>
    <row r="14" spans="1:3" ht="13.5" thickBot="1">
      <c r="A14" s="54" t="s">
        <v>1</v>
      </c>
      <c r="B14" s="54"/>
      <c r="C14" s="13"/>
    </row>
    <row r="15" spans="1:6" ht="13.5" thickBot="1">
      <c r="A15" s="54" t="s">
        <v>6</v>
      </c>
      <c r="B15" s="54"/>
      <c r="C15" s="14"/>
      <c r="F15" s="17"/>
    </row>
    <row r="16" spans="1:3" ht="12.75">
      <c r="A16" s="1"/>
      <c r="B16" s="1"/>
      <c r="C16" s="3"/>
    </row>
    <row r="17" ht="12.75">
      <c r="A17" s="7" t="s">
        <v>21</v>
      </c>
    </row>
    <row r="19" spans="1:14" ht="14.25" customHeight="1">
      <c r="A19" s="55" t="s">
        <v>8</v>
      </c>
      <c r="B19" s="54"/>
      <c r="C19" s="54"/>
      <c r="D19" s="54"/>
      <c r="E19" s="54"/>
      <c r="F19" s="54"/>
      <c r="G19" s="54"/>
      <c r="H19" s="54"/>
      <c r="N19" s="3"/>
    </row>
    <row r="20" spans="1:8" ht="14.25" customHeight="1">
      <c r="A20" s="8"/>
      <c r="B20" s="1"/>
      <c r="C20" s="1"/>
      <c r="D20" s="1"/>
      <c r="E20" s="1"/>
      <c r="F20" s="1"/>
      <c r="G20" s="1"/>
      <c r="H20" s="1"/>
    </row>
    <row r="21" ht="12.75">
      <c r="A21" s="2" t="s">
        <v>22</v>
      </c>
    </row>
    <row r="22" ht="12.75">
      <c r="A22" s="11" t="s">
        <v>23</v>
      </c>
    </row>
    <row r="23" ht="7.5" customHeight="1" thickBot="1"/>
    <row r="24" spans="1:6" ht="41.25" customHeight="1" thickBot="1">
      <c r="A24" s="9" t="s">
        <v>2</v>
      </c>
      <c r="B24" s="10" t="s">
        <v>3</v>
      </c>
      <c r="C24" s="15" t="s">
        <v>7</v>
      </c>
      <c r="D24" s="15" t="s">
        <v>4</v>
      </c>
      <c r="E24" s="10" t="s">
        <v>5</v>
      </c>
      <c r="F24" s="16" t="s">
        <v>9</v>
      </c>
    </row>
    <row r="25" spans="1:6" ht="12.75">
      <c r="A25" s="19" t="s">
        <v>10</v>
      </c>
      <c r="B25" s="20">
        <v>0.5</v>
      </c>
      <c r="C25" s="21">
        <f>B25*$C$15</f>
        <v>0</v>
      </c>
      <c r="D25" s="22">
        <f>C25*(30/60)</f>
        <v>0</v>
      </c>
      <c r="E25" s="23">
        <f>D25*$G$6</f>
        <v>0</v>
      </c>
      <c r="F25" s="24">
        <f>E25</f>
        <v>0</v>
      </c>
    </row>
    <row r="26" spans="1:6" ht="12.75">
      <c r="A26" s="19" t="s">
        <v>11</v>
      </c>
      <c r="B26" s="25">
        <v>1</v>
      </c>
      <c r="C26" s="26">
        <f>B26*$C$15</f>
        <v>0</v>
      </c>
      <c r="D26" s="27">
        <f>C26*(5/60)</f>
        <v>0</v>
      </c>
      <c r="E26" s="23">
        <f>D26*$G$6</f>
        <v>0</v>
      </c>
      <c r="F26" s="24">
        <f>F25+E26</f>
        <v>0</v>
      </c>
    </row>
    <row r="27" spans="1:6" ht="12.75">
      <c r="A27" s="19" t="s">
        <v>12</v>
      </c>
      <c r="B27" s="25">
        <v>2</v>
      </c>
      <c r="C27" s="26">
        <f>B27*$C$15</f>
        <v>0</v>
      </c>
      <c r="D27" s="27">
        <f>C27*(5/60)</f>
        <v>0</v>
      </c>
      <c r="E27" s="23">
        <f>D27*$G$6</f>
        <v>0</v>
      </c>
      <c r="F27" s="24">
        <f>F26+E27</f>
        <v>0</v>
      </c>
    </row>
    <row r="28" spans="1:6" ht="12.75">
      <c r="A28" s="19" t="s">
        <v>13</v>
      </c>
      <c r="B28" s="25">
        <v>4</v>
      </c>
      <c r="C28" s="26">
        <f>B28*$C$15</f>
        <v>0</v>
      </c>
      <c r="D28" s="27">
        <f>C28*(5/60)</f>
        <v>0</v>
      </c>
      <c r="E28" s="23">
        <f>D28*$G$6</f>
        <v>0</v>
      </c>
      <c r="F28" s="24">
        <f>F27+E28</f>
        <v>0</v>
      </c>
    </row>
    <row r="29" spans="1:6" ht="12.75">
      <c r="A29" s="19" t="s">
        <v>14</v>
      </c>
      <c r="B29" s="25">
        <v>6</v>
      </c>
      <c r="C29" s="26">
        <f>B29*$C$15</f>
        <v>0</v>
      </c>
      <c r="D29" s="27">
        <f>E29/$G$6</f>
        <v>0</v>
      </c>
      <c r="E29" s="23">
        <f>F29-F28</f>
        <v>0</v>
      </c>
      <c r="F29" s="28">
        <f>C14</f>
        <v>0</v>
      </c>
    </row>
    <row r="30" spans="1:6" ht="27.75" customHeight="1">
      <c r="A30" s="18" t="s">
        <v>17</v>
      </c>
      <c r="B30" s="47"/>
      <c r="C30" s="49"/>
      <c r="D30" s="49"/>
      <c r="E30" s="51"/>
      <c r="F30" s="45"/>
    </row>
    <row r="31" spans="1:6" ht="13.5" thickBot="1">
      <c r="A31" s="29" t="e">
        <f>CONCATENATE(ROUNDDOWN(((D29/C29)+(45/60)),0),"h",ROUNDUP(MOD(((D29/C29)+(45/60))*60,60),0))</f>
        <v>#DIV/0!</v>
      </c>
      <c r="B31" s="48"/>
      <c r="C31" s="50"/>
      <c r="D31" s="50"/>
      <c r="E31" s="52"/>
      <c r="F31" s="46"/>
    </row>
    <row r="32" spans="1:7" ht="7.5" customHeight="1">
      <c r="A32" s="4"/>
      <c r="B32" s="4"/>
      <c r="C32" s="4"/>
      <c r="D32" s="4"/>
      <c r="E32" s="4"/>
      <c r="F32" s="4"/>
      <c r="G32" s="4"/>
    </row>
    <row r="33" ht="12.75">
      <c r="A33" t="s">
        <v>24</v>
      </c>
    </row>
    <row r="35" ht="12.75">
      <c r="A35" t="s">
        <v>25</v>
      </c>
    </row>
    <row r="36" ht="12.75">
      <c r="A36" t="s">
        <v>26</v>
      </c>
    </row>
    <row r="37" ht="13.5" thickBot="1"/>
    <row r="38" spans="2:3" ht="13.5" thickBot="1">
      <c r="B38" s="43" t="s">
        <v>28</v>
      </c>
      <c r="C38" s="44"/>
    </row>
    <row r="39" spans="2:3" ht="12.75">
      <c r="B39" s="36" t="s">
        <v>27</v>
      </c>
      <c r="C39" s="37" t="s">
        <v>29</v>
      </c>
    </row>
    <row r="40" spans="2:3" ht="12.75">
      <c r="B40" s="38"/>
      <c r="C40" s="39"/>
    </row>
    <row r="41" spans="2:3" ht="12.75">
      <c r="B41" s="38"/>
      <c r="C41" s="39"/>
    </row>
    <row r="42" spans="2:3" ht="12.75">
      <c r="B42" s="38"/>
      <c r="C42" s="39"/>
    </row>
    <row r="43" spans="2:3" ht="12.75">
      <c r="B43" s="38"/>
      <c r="C43" s="39"/>
    </row>
    <row r="44" spans="2:3" ht="12.75">
      <c r="B44" s="38"/>
      <c r="C44" s="39"/>
    </row>
    <row r="45" spans="2:3" ht="12.75">
      <c r="B45" s="38"/>
      <c r="C45" s="39"/>
    </row>
    <row r="46" spans="2:3" ht="12.75">
      <c r="B46" s="38"/>
      <c r="C46" s="39"/>
    </row>
    <row r="47" spans="2:3" ht="12.75">
      <c r="B47" s="38"/>
      <c r="C47" s="39"/>
    </row>
    <row r="48" spans="2:3" ht="12.75">
      <c r="B48" s="38"/>
      <c r="C48" s="39"/>
    </row>
    <row r="49" spans="2:3" ht="12.75">
      <c r="B49" s="38"/>
      <c r="C49" s="39"/>
    </row>
    <row r="50" spans="2:5" ht="12.75">
      <c r="B50" s="38"/>
      <c r="C50" s="39"/>
      <c r="E50" s="40" t="s">
        <v>34</v>
      </c>
    </row>
    <row r="51" spans="2:5" ht="13.5" thickBot="1">
      <c r="B51" s="35"/>
      <c r="C51" s="34"/>
      <c r="E51" s="41" t="s">
        <v>35</v>
      </c>
    </row>
    <row r="55" spans="3:5" ht="12.75">
      <c r="C55" s="42"/>
      <c r="D55" s="42"/>
      <c r="E55" s="42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</sheetData>
  <sheetProtection/>
  <mergeCells count="11">
    <mergeCell ref="A6:F6"/>
    <mergeCell ref="A14:B14"/>
    <mergeCell ref="A15:B15"/>
    <mergeCell ref="A19:H19"/>
    <mergeCell ref="C55:E55"/>
    <mergeCell ref="B38:C38"/>
    <mergeCell ref="F30:F31"/>
    <mergeCell ref="B30:B31"/>
    <mergeCell ref="C30:C31"/>
    <mergeCell ref="D30:D31"/>
    <mergeCell ref="E30:E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marcozn</dc:creator>
  <cp:keywords/>
  <dc:description/>
  <cp:lastModifiedBy>Grandjean Carole</cp:lastModifiedBy>
  <cp:lastPrinted>2013-07-23T12:49:56Z</cp:lastPrinted>
  <dcterms:created xsi:type="dcterms:W3CDTF">2013-05-07T08:37:28Z</dcterms:created>
  <dcterms:modified xsi:type="dcterms:W3CDTF">2018-10-19T12:57:19Z</dcterms:modified>
  <cp:category/>
  <cp:version/>
  <cp:contentType/>
  <cp:contentStatus/>
</cp:coreProperties>
</file>