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Z INTERNET\Fichiers internet\Menu Pts théra\Calculateurs\"/>
    </mc:Choice>
  </mc:AlternateContent>
  <bookViews>
    <workbookView xWindow="-105" yWindow="-105" windowWidth="23250" windowHeight="12570"/>
  </bookViews>
  <sheets>
    <sheet name="Calculateu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G8" i="1"/>
  <c r="G9" i="1" l="1"/>
  <c r="G7" i="1"/>
  <c r="G6" i="1"/>
  <c r="D8" i="1"/>
  <c r="D7" i="1"/>
  <c r="D6" i="1"/>
  <c r="G28" i="1" l="1"/>
  <c r="G27" i="1"/>
  <c r="G26" i="1"/>
  <c r="G25" i="1"/>
  <c r="G24" i="1"/>
  <c r="G23" i="1"/>
  <c r="G21" i="1"/>
  <c r="F26" i="1"/>
  <c r="F25" i="1"/>
  <c r="F24" i="1"/>
  <c r="F23" i="1"/>
  <c r="F21" i="1"/>
  <c r="F20" i="1"/>
  <c r="G20" i="1"/>
  <c r="G19" i="1"/>
  <c r="G18" i="1"/>
  <c r="G17" i="1"/>
  <c r="G16" i="1"/>
  <c r="G15" i="1"/>
  <c r="G14" i="1"/>
  <c r="F19" i="1"/>
  <c r="F18" i="1"/>
  <c r="F17" i="1"/>
  <c r="F16" i="1"/>
  <c r="F15" i="1"/>
  <c r="F14" i="1"/>
  <c r="G13" i="1"/>
  <c r="F13" i="1"/>
  <c r="G29" i="1" l="1"/>
  <c r="F29" i="1"/>
</calcChain>
</file>

<file path=xl/sharedStrings.xml><?xml version="1.0" encoding="utf-8"?>
<sst xmlns="http://schemas.openxmlformats.org/spreadsheetml/2006/main" count="44" uniqueCount="41">
  <si>
    <t>Fresubin Original</t>
  </si>
  <si>
    <t>Contenu dans 100 mL</t>
  </si>
  <si>
    <t>Fresubin Original fibre</t>
  </si>
  <si>
    <t>Fresubin Energy</t>
  </si>
  <si>
    <t>Fresubin Energy fibre</t>
  </si>
  <si>
    <t>Fresubin HP Energy</t>
  </si>
  <si>
    <t>Fresubin Intensive</t>
  </si>
  <si>
    <t>Novasource GI control</t>
  </si>
  <si>
    <t>Novasource GI forte</t>
  </si>
  <si>
    <t>Smofkabiven peripher 1206 mL</t>
  </si>
  <si>
    <t>Omegaflex Special 625 mL</t>
  </si>
  <si>
    <t>Omegaflex Special 1250 mL</t>
  </si>
  <si>
    <t>Omegaflex Special 1875 mL</t>
  </si>
  <si>
    <r>
      <t xml:space="preserve">Smokabiven </t>
    </r>
    <r>
      <rPr>
        <sz val="11"/>
        <color rgb="FFFF0000"/>
        <rFont val="Calibri"/>
        <family val="2"/>
        <scheme val="minor"/>
      </rPr>
      <t>Special</t>
    </r>
    <r>
      <rPr>
        <sz val="11"/>
        <rFont val="Calibri"/>
        <family val="2"/>
        <scheme val="minor"/>
      </rPr>
      <t xml:space="preserve"> 1518 mL</t>
    </r>
  </si>
  <si>
    <t>Nutrition entérale</t>
  </si>
  <si>
    <t>Nutrition parentérale</t>
  </si>
  <si>
    <t>Protéines 
[g]</t>
  </si>
  <si>
    <t>Energie 
[kcal]</t>
  </si>
  <si>
    <t>Energie totale 
[kcal]</t>
  </si>
  <si>
    <t>Protéines totales 
[g]</t>
  </si>
  <si>
    <t>Contenu dans volume administré au patient</t>
  </si>
  <si>
    <t>Autre</t>
  </si>
  <si>
    <t>na</t>
  </si>
  <si>
    <t xml:space="preserve">cf. détails de la composition des nutritions sur https://pharmpic.ch  </t>
  </si>
  <si>
    <t>TOTAUX</t>
  </si>
  <si>
    <t>CALCULATEUR DES APPORTS PAR NUTRITION PAR-/ENTERALE</t>
  </si>
  <si>
    <t xml:space="preserve">Energie totale </t>
  </si>
  <si>
    <t>kcal/kg/j</t>
  </si>
  <si>
    <t>kcal/j pour le patient</t>
  </si>
  <si>
    <t>Protéines</t>
  </si>
  <si>
    <t>g/kg/j</t>
  </si>
  <si>
    <t>g/j pour le patient</t>
  </si>
  <si>
    <t>kg</t>
  </si>
  <si>
    <t>CIBLES POUR UN PATIENT avec un POIDS de:</t>
  </si>
  <si>
    <t>Compléter les encadrés rouges</t>
  </si>
  <si>
    <t xml:space="preserve">Volume de chaque produit administré au patient [mL] </t>
  </si>
  <si>
    <r>
      <t xml:space="preserve">Propofol 1% MCT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</si>
  <si>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>Propofol 2% MCT</t>
    </r>
    <r>
      <rPr>
        <vertAlign val="superscript"/>
        <sz val="11"/>
        <color theme="1"/>
        <rFont val="Calibri"/>
        <family val="2"/>
        <scheme val="minor"/>
      </rPr>
      <t xml:space="preserve"> a)</t>
    </r>
  </si>
  <si>
    <r>
      <t>a)</t>
    </r>
    <r>
      <rPr>
        <sz val="10"/>
        <color theme="1"/>
        <rFont val="Calibri"/>
        <family val="2"/>
        <scheme val="minor"/>
      </rPr>
      <t xml:space="preserve"> Propofol 1% ou 2% MCT Fresenius</t>
    </r>
    <r>
      <rPr>
        <vertAlign val="superscript"/>
        <sz val="10"/>
        <color theme="1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 xml:space="preserve"> ou Lipuro</t>
    </r>
    <r>
      <rPr>
        <vertAlign val="superscript"/>
        <sz val="10"/>
        <color theme="1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>: 0,1 g lipides / mL [swissmedicinfo.ch]</t>
    </r>
  </si>
  <si>
    <t>PeriOlimel 2,5% E 1500 mL</t>
  </si>
  <si>
    <t>CChallet/PIC/v2-16.11.2020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</si>
</sst>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rgb="FFFF0000"/>
      <name val="Helvetica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rgb="FFFF0000"/>
      </right>
      <top/>
      <bottom style="thin">
        <color theme="4"/>
      </bottom>
      <diagonal/>
    </border>
    <border>
      <left style="thin">
        <color rgb="FFFF0000"/>
      </left>
      <right style="thin">
        <color rgb="FFFF0000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FF0000"/>
      </left>
      <right style="thin">
        <color rgb="FFFF0000"/>
      </right>
      <top style="thin">
        <color theme="4"/>
      </top>
      <bottom style="thin">
        <color theme="4"/>
      </bottom>
      <diagonal/>
    </border>
    <border>
      <left style="hair">
        <color auto="1"/>
      </left>
      <right/>
      <top style="thin">
        <color rgb="FFFF00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FF0000"/>
      </left>
      <right/>
      <top/>
      <bottom style="thin">
        <color theme="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4" xfId="0" applyBorder="1" applyAlignment="1" applyProtection="1">
      <alignment horizontal="right" vertical="top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1" fontId="0" fillId="0" borderId="5" xfId="0" applyNumberFormat="1" applyBorder="1" applyAlignment="1" applyProtection="1">
      <alignment horizontal="center"/>
    </xf>
    <xf numFmtId="1" fontId="0" fillId="2" borderId="5" xfId="0" applyNumberFormat="1" applyFill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2" borderId="0" xfId="0" applyNumberFormat="1" applyFill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4" borderId="13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horizontal="center" vertical="top" wrapText="1"/>
    </xf>
    <xf numFmtId="0" fontId="2" fillId="0" borderId="22" xfId="0" applyFont="1" applyBorder="1" applyAlignment="1" applyProtection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left"/>
    </xf>
    <xf numFmtId="0" fontId="8" fillId="3" borderId="27" xfId="0" applyFont="1" applyFill="1" applyBorder="1" applyAlignment="1">
      <alignment horizontal="center"/>
    </xf>
    <xf numFmtId="0" fontId="12" fillId="0" borderId="0" xfId="0" applyFont="1"/>
    <xf numFmtId="1" fontId="8" fillId="3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0" fontId="0" fillId="0" borderId="4" xfId="0" applyFill="1" applyBorder="1" applyProtection="1"/>
    <xf numFmtId="164" fontId="0" fillId="0" borderId="6" xfId="0" applyNumberForma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10" xfId="0" applyBorder="1"/>
    <xf numFmtId="1" fontId="0" fillId="2" borderId="28" xfId="0" applyNumberFormat="1" applyFill="1" applyBorder="1" applyAlignment="1" applyProtection="1">
      <alignment horizontal="center"/>
    </xf>
    <xf numFmtId="1" fontId="0" fillId="0" borderId="29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2" xfId="0" applyFill="1" applyBorder="1" applyProtection="1"/>
    <xf numFmtId="0" fontId="0" fillId="0" borderId="12" xfId="0" applyBorder="1"/>
    <xf numFmtId="0" fontId="0" fillId="0" borderId="12" xfId="0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0" xfId="0" applyFont="1"/>
    <xf numFmtId="0" fontId="9" fillId="0" borderId="17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textRotation="90" wrapText="1"/>
    </xf>
    <xf numFmtId="0" fontId="2" fillId="0" borderId="10" xfId="0" applyFont="1" applyBorder="1" applyAlignment="1" applyProtection="1">
      <alignment horizontal="center" textRotation="90" wrapText="1"/>
    </xf>
    <xf numFmtId="0" fontId="5" fillId="0" borderId="0" xfId="0" applyFont="1" applyAlignment="1">
      <alignment horizontal="center"/>
    </xf>
    <xf numFmtId="0" fontId="2" fillId="0" borderId="22" xfId="0" applyFont="1" applyBorder="1" applyAlignment="1" applyProtection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19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 applyProtection="1">
      <alignment horizontal="center" vertical="center" textRotation="90" wrapText="1"/>
    </xf>
    <xf numFmtId="0" fontId="4" fillId="0" borderId="21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top" wrapText="1"/>
    </xf>
    <xf numFmtId="0" fontId="7" fillId="4" borderId="26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15241</xdr:rowOff>
    </xdr:from>
    <xdr:to>
      <xdr:col>1</xdr:col>
      <xdr:colOff>1066800</xdr:colOff>
      <xdr:row>2</xdr:row>
      <xdr:rowOff>185530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A68D795D-025E-4D7A-B2DE-1372FD35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1"/>
          <a:ext cx="1431235" cy="607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7.5703125" customWidth="1"/>
    <col min="2" max="2" width="27.28515625" customWidth="1"/>
    <col min="3" max="4" width="11.5703125" style="1"/>
    <col min="5" max="5" width="22.28515625" style="2" customWidth="1"/>
    <col min="6" max="7" width="11.5703125" style="1"/>
  </cols>
  <sheetData>
    <row r="1" spans="1:7" ht="17.25" x14ac:dyDescent="0.3">
      <c r="C1" s="78" t="s">
        <v>25</v>
      </c>
      <c r="D1" s="78"/>
      <c r="E1" s="78"/>
      <c r="F1" s="78"/>
      <c r="G1" s="78"/>
    </row>
    <row r="2" spans="1:7" ht="17.25" x14ac:dyDescent="0.3">
      <c r="G2" s="28"/>
    </row>
    <row r="3" spans="1:7" ht="17.25" x14ac:dyDescent="0.3">
      <c r="D3" s="35" t="s">
        <v>34</v>
      </c>
      <c r="G3" s="28"/>
    </row>
    <row r="4" spans="1:7" ht="17.25" x14ac:dyDescent="0.3">
      <c r="B4" s="88" t="s">
        <v>33</v>
      </c>
      <c r="C4" s="89"/>
      <c r="D4" s="36"/>
      <c r="E4" s="49" t="s">
        <v>32</v>
      </c>
      <c r="F4" s="32"/>
      <c r="G4" s="33"/>
    </row>
    <row r="5" spans="1:7" ht="26.25" x14ac:dyDescent="0.25">
      <c r="B5" s="91" t="s">
        <v>26</v>
      </c>
      <c r="C5" s="29" t="s">
        <v>27</v>
      </c>
      <c r="D5" s="43" t="s">
        <v>28</v>
      </c>
      <c r="E5" s="90" t="s">
        <v>29</v>
      </c>
      <c r="F5" s="46" t="s">
        <v>30</v>
      </c>
      <c r="G5" s="30" t="s">
        <v>31</v>
      </c>
    </row>
    <row r="6" spans="1:7" x14ac:dyDescent="0.25">
      <c r="B6" s="91"/>
      <c r="C6" s="31">
        <v>20</v>
      </c>
      <c r="D6" s="44">
        <f>C6*$D$4</f>
        <v>0</v>
      </c>
      <c r="E6" s="90"/>
      <c r="F6" s="47">
        <v>1.2</v>
      </c>
      <c r="G6" s="52">
        <f>F6*$D$4</f>
        <v>0</v>
      </c>
    </row>
    <row r="7" spans="1:7" x14ac:dyDescent="0.25">
      <c r="B7" s="91"/>
      <c r="C7" s="34">
        <v>25</v>
      </c>
      <c r="D7" s="45">
        <f>C7*$D$4</f>
        <v>0</v>
      </c>
      <c r="E7" s="90"/>
      <c r="F7" s="48">
        <v>1.3</v>
      </c>
      <c r="G7" s="53">
        <f>F7*$D$4</f>
        <v>0</v>
      </c>
    </row>
    <row r="8" spans="1:7" x14ac:dyDescent="0.25">
      <c r="B8" s="91"/>
      <c r="C8" s="37"/>
      <c r="D8" s="50">
        <f>C8*$D$4</f>
        <v>0</v>
      </c>
      <c r="E8" s="90"/>
      <c r="F8" s="47">
        <v>1.5</v>
      </c>
      <c r="G8" s="52">
        <f>F8*$D$4</f>
        <v>0</v>
      </c>
    </row>
    <row r="9" spans="1:7" x14ac:dyDescent="0.25">
      <c r="B9" s="91"/>
      <c r="C9" s="75"/>
      <c r="D9" s="41"/>
      <c r="E9" s="91"/>
      <c r="F9" s="42"/>
      <c r="G9" s="53">
        <f>F9*$D$4</f>
        <v>0</v>
      </c>
    </row>
    <row r="11" spans="1:7" ht="30.75" customHeight="1" x14ac:dyDescent="0.25">
      <c r="A11" s="3"/>
      <c r="B11" s="3"/>
      <c r="C11" s="81" t="s">
        <v>1</v>
      </c>
      <c r="D11" s="82"/>
      <c r="E11" s="86" t="s">
        <v>35</v>
      </c>
      <c r="F11" s="79" t="s">
        <v>20</v>
      </c>
      <c r="G11" s="80"/>
    </row>
    <row r="12" spans="1:7" ht="45" x14ac:dyDescent="0.25">
      <c r="A12" s="4"/>
      <c r="B12" s="5"/>
      <c r="C12" s="38" t="s">
        <v>16</v>
      </c>
      <c r="D12" s="39" t="s">
        <v>17</v>
      </c>
      <c r="E12" s="87"/>
      <c r="F12" s="40" t="s">
        <v>19</v>
      </c>
      <c r="G12" s="38" t="s">
        <v>18</v>
      </c>
    </row>
    <row r="13" spans="1:7" x14ac:dyDescent="0.25">
      <c r="A13" s="83" t="s">
        <v>14</v>
      </c>
      <c r="B13" s="6" t="s">
        <v>0</v>
      </c>
      <c r="C13" s="7">
        <v>3.8</v>
      </c>
      <c r="D13" s="11">
        <v>100</v>
      </c>
      <c r="E13" s="17"/>
      <c r="F13" s="24">
        <f>C13*$E$13/100</f>
        <v>0</v>
      </c>
      <c r="G13" s="22">
        <f>D13*$E$13/100</f>
        <v>0</v>
      </c>
    </row>
    <row r="14" spans="1:7" x14ac:dyDescent="0.25">
      <c r="A14" s="84"/>
      <c r="B14" s="8" t="s">
        <v>2</v>
      </c>
      <c r="C14" s="9">
        <v>3.8</v>
      </c>
      <c r="D14" s="10">
        <v>100</v>
      </c>
      <c r="E14" s="18"/>
      <c r="F14" s="25">
        <f>C14*$E$14/100</f>
        <v>0</v>
      </c>
      <c r="G14" s="21">
        <f>D14*$E$14/100</f>
        <v>0</v>
      </c>
    </row>
    <row r="15" spans="1:7" x14ac:dyDescent="0.25">
      <c r="A15" s="84"/>
      <c r="B15" s="6" t="s">
        <v>3</v>
      </c>
      <c r="C15" s="7">
        <v>5.6</v>
      </c>
      <c r="D15" s="11">
        <v>150</v>
      </c>
      <c r="E15" s="17"/>
      <c r="F15" s="24">
        <f>C15*$E$15/100</f>
        <v>0</v>
      </c>
      <c r="G15" s="22">
        <f>D15*$E$15/100</f>
        <v>0</v>
      </c>
    </row>
    <row r="16" spans="1:7" x14ac:dyDescent="0.25">
      <c r="A16" s="84"/>
      <c r="B16" s="8" t="s">
        <v>4</v>
      </c>
      <c r="C16" s="9">
        <v>5.6</v>
      </c>
      <c r="D16" s="10">
        <v>150</v>
      </c>
      <c r="E16" s="18"/>
      <c r="F16" s="25">
        <f>C16*$E$16/100</f>
        <v>0</v>
      </c>
      <c r="G16" s="21">
        <f>D16*$E$16/100</f>
        <v>0</v>
      </c>
    </row>
    <row r="17" spans="1:8" x14ac:dyDescent="0.25">
      <c r="A17" s="84"/>
      <c r="B17" s="6" t="s">
        <v>5</v>
      </c>
      <c r="C17" s="7">
        <v>7.5</v>
      </c>
      <c r="D17" s="11">
        <v>150</v>
      </c>
      <c r="E17" s="17"/>
      <c r="F17" s="24">
        <f>C17*$E$17/100</f>
        <v>0</v>
      </c>
      <c r="G17" s="22">
        <f>D17*$E$17/100</f>
        <v>0</v>
      </c>
    </row>
    <row r="18" spans="1:8" x14ac:dyDescent="0.25">
      <c r="A18" s="84"/>
      <c r="B18" s="8" t="s">
        <v>6</v>
      </c>
      <c r="C18" s="9">
        <v>10</v>
      </c>
      <c r="D18" s="10">
        <v>122</v>
      </c>
      <c r="E18" s="18"/>
      <c r="F18" s="25">
        <f>C18*$E$18/100</f>
        <v>0</v>
      </c>
      <c r="G18" s="21">
        <f>D18*$E$18/100</f>
        <v>0</v>
      </c>
    </row>
    <row r="19" spans="1:8" x14ac:dyDescent="0.25">
      <c r="A19" s="84"/>
      <c r="B19" s="6" t="s">
        <v>7</v>
      </c>
      <c r="C19" s="7">
        <v>4.0999999999999996</v>
      </c>
      <c r="D19" s="11">
        <v>106</v>
      </c>
      <c r="E19" s="17"/>
      <c r="F19" s="24">
        <f>C19*$E$19/100</f>
        <v>0</v>
      </c>
      <c r="G19" s="22">
        <f>D19*$E$19/100</f>
        <v>0</v>
      </c>
    </row>
    <row r="20" spans="1:8" x14ac:dyDescent="0.25">
      <c r="A20" s="85"/>
      <c r="B20" s="12" t="s">
        <v>8</v>
      </c>
      <c r="C20" s="13">
        <v>6</v>
      </c>
      <c r="D20" s="14">
        <v>150</v>
      </c>
      <c r="E20" s="19"/>
      <c r="F20" s="26">
        <f>C20*$E$20/100</f>
        <v>0</v>
      </c>
      <c r="G20" s="23">
        <f>D20*$E$20/100</f>
        <v>0</v>
      </c>
    </row>
    <row r="21" spans="1:8" ht="15" customHeight="1" x14ac:dyDescent="0.25">
      <c r="A21" s="92" t="s">
        <v>15</v>
      </c>
      <c r="B21" s="6" t="s">
        <v>9</v>
      </c>
      <c r="C21" s="54">
        <v>3.15</v>
      </c>
      <c r="D21" s="11">
        <v>66.3</v>
      </c>
      <c r="E21" s="17"/>
      <c r="F21" s="24">
        <f>C21*$E$21/100</f>
        <v>0</v>
      </c>
      <c r="G21" s="22">
        <f>D21*$E$21/100</f>
        <v>0</v>
      </c>
    </row>
    <row r="22" spans="1:8" x14ac:dyDescent="0.25">
      <c r="A22" s="93"/>
      <c r="B22" s="15" t="s">
        <v>39</v>
      </c>
      <c r="C22" s="55">
        <v>2.5299999999999998</v>
      </c>
      <c r="D22" s="56">
        <v>70</v>
      </c>
      <c r="E22" s="57"/>
      <c r="F22" s="58">
        <f>C22*$E$22/100</f>
        <v>0</v>
      </c>
      <c r="G22" s="58">
        <f>D22*$E$22/100</f>
        <v>0</v>
      </c>
    </row>
    <row r="23" spans="1:8" x14ac:dyDescent="0.25">
      <c r="A23" s="93"/>
      <c r="B23" s="6" t="s">
        <v>10</v>
      </c>
      <c r="C23" s="7">
        <v>5.6</v>
      </c>
      <c r="D23" s="11">
        <v>118</v>
      </c>
      <c r="E23" s="17"/>
      <c r="F23" s="24">
        <f>C23*$E$23/100</f>
        <v>0</v>
      </c>
      <c r="G23" s="22">
        <f>D23*$E$23/100</f>
        <v>0</v>
      </c>
    </row>
    <row r="24" spans="1:8" x14ac:dyDescent="0.25">
      <c r="A24" s="93"/>
      <c r="B24" s="15" t="s">
        <v>11</v>
      </c>
      <c r="C24" s="16">
        <v>5.6</v>
      </c>
      <c r="D24" s="56">
        <v>118</v>
      </c>
      <c r="E24" s="57"/>
      <c r="F24" s="58">
        <f>C24*$E$24/100</f>
        <v>0</v>
      </c>
      <c r="G24" s="59">
        <f>D24*$E$24/100</f>
        <v>0</v>
      </c>
    </row>
    <row r="25" spans="1:8" x14ac:dyDescent="0.25">
      <c r="A25" s="93"/>
      <c r="B25" s="6" t="s">
        <v>12</v>
      </c>
      <c r="C25" s="7">
        <v>5.6</v>
      </c>
      <c r="D25" s="11">
        <v>118</v>
      </c>
      <c r="E25" s="17"/>
      <c r="F25" s="24">
        <f>C25*$E$25/100</f>
        <v>0</v>
      </c>
      <c r="G25" s="22">
        <f>D25*$E$25/100</f>
        <v>0</v>
      </c>
    </row>
    <row r="26" spans="1:8" ht="15" customHeight="1" x14ac:dyDescent="0.25">
      <c r="A26" s="93"/>
      <c r="B26" s="15" t="s">
        <v>13</v>
      </c>
      <c r="C26" s="16">
        <v>6.5</v>
      </c>
      <c r="D26" s="61">
        <v>88.93</v>
      </c>
      <c r="E26" s="62"/>
      <c r="F26" s="68">
        <f>C26*$E$26/100</f>
        <v>0</v>
      </c>
      <c r="G26" s="59">
        <f>D26*$E$26/100</f>
        <v>0</v>
      </c>
    </row>
    <row r="27" spans="1:8" ht="18" customHeight="1" x14ac:dyDescent="0.25">
      <c r="A27" s="76" t="s">
        <v>21</v>
      </c>
      <c r="B27" s="70" t="s">
        <v>36</v>
      </c>
      <c r="C27" s="69" t="s">
        <v>22</v>
      </c>
      <c r="D27" s="11">
        <v>90</v>
      </c>
      <c r="E27" s="17"/>
      <c r="F27" s="24" t="s">
        <v>22</v>
      </c>
      <c r="G27" s="67">
        <f>D27*E27/100</f>
        <v>0</v>
      </c>
      <c r="H27" s="66"/>
    </row>
    <row r="28" spans="1:8" ht="17.25" x14ac:dyDescent="0.25">
      <c r="A28" s="77"/>
      <c r="B28" s="60" t="s">
        <v>37</v>
      </c>
      <c r="C28" s="16" t="s">
        <v>22</v>
      </c>
      <c r="D28" s="56">
        <v>90</v>
      </c>
      <c r="E28" s="64"/>
      <c r="F28" s="58" t="s">
        <v>22</v>
      </c>
      <c r="G28" s="63">
        <f>D28*E28/100</f>
        <v>0</v>
      </c>
    </row>
    <row r="29" spans="1:8" x14ac:dyDescent="0.25">
      <c r="A29" s="71"/>
      <c r="C29" s="72"/>
      <c r="D29" s="72"/>
      <c r="E29" s="65" t="s">
        <v>24</v>
      </c>
      <c r="F29" s="73">
        <f>SUM(F13:F28)</f>
        <v>0</v>
      </c>
      <c r="G29" s="27">
        <f>SUM(G13:G28)</f>
        <v>0</v>
      </c>
    </row>
    <row r="30" spans="1:8" ht="15.75" x14ac:dyDescent="0.25">
      <c r="B30" s="51" t="s">
        <v>38</v>
      </c>
    </row>
    <row r="31" spans="1:8" ht="15.75" x14ac:dyDescent="0.25">
      <c r="B31" s="51"/>
    </row>
    <row r="32" spans="1:8" x14ac:dyDescent="0.25">
      <c r="B32" s="74" t="s">
        <v>23</v>
      </c>
      <c r="G32" s="20" t="s">
        <v>40</v>
      </c>
    </row>
  </sheetData>
  <sheetProtection algorithmName="SHA-512" hashValue="lTVeDF/k8lqVLJ/bpCUhnAv4IkYtk4WMju7Rfe0pqJc8XFme9Vp4S4OfXCXYbOwluuinORhfKTYAxlxdsIr+3A==" saltValue="jBQSi/yOgx76XLmJcRaEgg==" spinCount="100000" sheet="1" objects="1" scenarios="1" selectLockedCells="1"/>
  <mergeCells count="10">
    <mergeCell ref="A27:A28"/>
    <mergeCell ref="C1:G1"/>
    <mergeCell ref="F11:G11"/>
    <mergeCell ref="C11:D11"/>
    <mergeCell ref="A13:A20"/>
    <mergeCell ref="E11:E12"/>
    <mergeCell ref="B4:C4"/>
    <mergeCell ref="E5:E9"/>
    <mergeCell ref="B5:B9"/>
    <mergeCell ref="A21:A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</vt:lpstr>
    </vt:vector>
  </TitlesOfParts>
  <Company>FHVi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ChalletC</dc:creator>
  <cp:lastModifiedBy>Challet Corinne</cp:lastModifiedBy>
  <dcterms:created xsi:type="dcterms:W3CDTF">2020-11-16T13:28:42Z</dcterms:created>
  <dcterms:modified xsi:type="dcterms:W3CDTF">2020-11-17T07:46:20Z</dcterms:modified>
</cp:coreProperties>
</file>